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I35" i="1"/>
  <c r="F35" i="1"/>
  <c r="I34" i="1"/>
  <c r="I31" i="1" s="1"/>
  <c r="F34" i="1"/>
  <c r="I33" i="1"/>
  <c r="F33" i="1"/>
  <c r="I32" i="1"/>
  <c r="F32" i="1"/>
  <c r="H31" i="1"/>
  <c r="G31" i="1"/>
  <c r="F31" i="1"/>
  <c r="E31" i="1"/>
  <c r="D31" i="1"/>
  <c r="I30" i="1"/>
  <c r="F30" i="1"/>
  <c r="I29" i="1"/>
  <c r="F29" i="1"/>
  <c r="I28" i="1"/>
  <c r="F28" i="1"/>
  <c r="I27" i="1"/>
  <c r="I26" i="1" s="1"/>
  <c r="F27" i="1"/>
  <c r="H26" i="1"/>
  <c r="G26" i="1"/>
  <c r="F26" i="1"/>
  <c r="E26" i="1"/>
  <c r="D26" i="1"/>
  <c r="I25" i="1"/>
  <c r="F25" i="1"/>
  <c r="I24" i="1"/>
  <c r="F24" i="1"/>
  <c r="I23" i="1"/>
  <c r="H23" i="1"/>
  <c r="G23" i="1"/>
  <c r="F23" i="1"/>
  <c r="E23" i="1"/>
  <c r="D23" i="1"/>
  <c r="I22" i="1"/>
  <c r="F22" i="1"/>
  <c r="I21" i="1"/>
  <c r="F21" i="1"/>
  <c r="I20" i="1"/>
  <c r="F20" i="1"/>
  <c r="I19" i="1"/>
  <c r="H19" i="1"/>
  <c r="G19" i="1"/>
  <c r="F19" i="1"/>
  <c r="E19" i="1"/>
  <c r="D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I10" i="1" s="1"/>
  <c r="F11" i="1"/>
  <c r="H10" i="1"/>
  <c r="G10" i="1"/>
  <c r="F10" i="1"/>
  <c r="E10" i="1"/>
  <c r="D10" i="1"/>
  <c r="I9" i="1"/>
  <c r="I7" i="1" s="1"/>
  <c r="F9" i="1"/>
  <c r="I8" i="1"/>
  <c r="F8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<sst xmlns="http://schemas.openxmlformats.org/spreadsheetml/2006/main" count="42" uniqueCount="42">
  <si>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</si>
  <si>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</si>
  <si>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</si>
  <si>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</si>
  <si>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</si>
  <si>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</si>
  <si>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</si>
  <si>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</si>
  <si>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</si>
  <si>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</si>
  <si>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</si>
  <si>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</si>
  <si>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</si>
  <si>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</si>
  <si>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</si>
  <si>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</si>
  <si>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</si>
  <si>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</si>
  <si>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</si>
  <si>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</si>
  <si>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</si>
  <si>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</si>
  <si>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</si>
  <si>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</si>
  <si>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</si>
  <si>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</si>
  <si>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</si>
  <si>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</si>
  <si>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</si>
  <si>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</si>
  <si>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</si>
  <si>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</si>
  <si>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</si>
  <si>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</si>
  <si>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</si>
  <si>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</si>
  <si>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</si>
  <si>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</si>
  <si>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</si>
  <si>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</si>
  <si>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</si>
  <si>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JUNTA MUNICIPAL DE AGUA POTABLE Y ALCANTARILLADO DE CORTAZAR, GTO.
Gasto por Categoría Programática
Del 1 de Enero al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</si>
</sst>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A2" sqref="A2:C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f>SUM(D8:D9)</f>
        <v>0</v>
      </c>
      <c r="E7" s="19">
        <f>SUM(E8:E9)</f>
        <v>0</v>
      </c>
      <c r="F7" s="19">
        <f t="shared" ref="F7:I7" si="0">SUM(F8:F9)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D8+E8</f>
        <v>0</v>
      </c>
      <c r="G8" s="20">
        <v>0</v>
      </c>
      <c r="H8" s="20">
        <v>0</v>
      </c>
      <c r="I8" s="20">
        <f>F8-G8</f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f>D9+E9</f>
        <v>0</v>
      </c>
      <c r="G9" s="20">
        <v>0</v>
      </c>
      <c r="H9" s="20">
        <v>0</v>
      </c>
      <c r="I9" s="20">
        <f>F9-G9</f>
        <v>0</v>
      </c>
    </row>
    <row r="10" spans="1:9" x14ac:dyDescent="0.2">
      <c r="A10" s="13"/>
      <c r="B10" s="24" t="s">
        <v>3</v>
      </c>
      <c r="C10" s="23"/>
      <c r="D10" s="19">
        <f>SUM(D11:D18)</f>
        <v>65539576</v>
      </c>
      <c r="E10" s="19">
        <f>SUM(E11:E18)</f>
        <v>4610563.79</v>
      </c>
      <c r="F10" s="19">
        <f t="shared" ref="F10:I10" si="1">SUM(F11:F18)</f>
        <v>70150139.789999992</v>
      </c>
      <c r="G10" s="19">
        <f t="shared" si="1"/>
        <v>24822772.25</v>
      </c>
      <c r="H10" s="19">
        <f t="shared" si="1"/>
        <v>22797929.020000003</v>
      </c>
      <c r="I10" s="19">
        <f t="shared" si="1"/>
        <v>45327367.539999999</v>
      </c>
    </row>
    <row r="11" spans="1:9" x14ac:dyDescent="0.2">
      <c r="A11" s="13"/>
      <c r="B11" s="9"/>
      <c r="C11" s="3" t="s">
        <v>4</v>
      </c>
      <c r="D11" s="20">
        <v>48502165</v>
      </c>
      <c r="E11" s="20">
        <v>2929838.54</v>
      </c>
      <c r="F11" s="20">
        <f t="shared" ref="F11:F18" si="2">D11+E11</f>
        <v>51432003.539999999</v>
      </c>
      <c r="G11" s="20">
        <v>20837695.670000002</v>
      </c>
      <c r="H11" s="20">
        <v>20837852.440000001</v>
      </c>
      <c r="I11" s="20">
        <f t="shared" ref="I11:I18" si="3">F11-G11</f>
        <v>30594307.869999997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si="2"/>
        <v>0</v>
      </c>
      <c r="G12" s="20">
        <v>0</v>
      </c>
      <c r="H12" s="20">
        <v>0</v>
      </c>
      <c r="I12" s="20">
        <f t="shared" si="3"/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f t="shared" si="2"/>
        <v>0</v>
      </c>
      <c r="G13" s="20">
        <v>0</v>
      </c>
      <c r="H13" s="20">
        <v>0</v>
      </c>
      <c r="I13" s="20">
        <f t="shared" si="3"/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x14ac:dyDescent="0.2">
      <c r="A18" s="13"/>
      <c r="B18" s="9"/>
      <c r="C18" s="3" t="s">
        <v>11</v>
      </c>
      <c r="D18" s="20">
        <v>17037411</v>
      </c>
      <c r="E18" s="20">
        <v>1680725.25</v>
      </c>
      <c r="F18" s="20">
        <f t="shared" si="2"/>
        <v>18718136.25</v>
      </c>
      <c r="G18" s="20">
        <v>3985076.58</v>
      </c>
      <c r="H18" s="20">
        <v>1960076.58</v>
      </c>
      <c r="I18" s="20">
        <f t="shared" si="3"/>
        <v>14733059.67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>SUM(E20:E22)</f>
        <v>0</v>
      </c>
      <c r="F19" s="19">
        <f t="shared" ref="F19:I19" si="4">SUM(F20:F22)</f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f t="shared" ref="F20:F22" si="5">D20+E20</f>
        <v>0</v>
      </c>
      <c r="G20" s="20">
        <v>0</v>
      </c>
      <c r="H20" s="20">
        <v>0</v>
      </c>
      <c r="I20" s="20">
        <f t="shared" ref="I20:I22" si="6">F20-G20</f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f t="shared" si="5"/>
        <v>0</v>
      </c>
      <c r="G21" s="20">
        <v>0</v>
      </c>
      <c r="H21" s="20">
        <v>0</v>
      </c>
      <c r="I21" s="20">
        <f t="shared" si="6"/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6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>SUM(E24:E25)</f>
        <v>0</v>
      </c>
      <c r="F23" s="19">
        <f t="shared" ref="F23:I23" si="7">SUM(F24:F25)</f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8">D24+E24</f>
        <v>0</v>
      </c>
      <c r="G24" s="20">
        <v>0</v>
      </c>
      <c r="H24" s="20">
        <v>0</v>
      </c>
      <c r="I24" s="20">
        <f t="shared" ref="I24:I25" si="9">F24-G24</f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8"/>
        <v>0</v>
      </c>
      <c r="G25" s="20">
        <v>0</v>
      </c>
      <c r="H25" s="20">
        <v>0</v>
      </c>
      <c r="I25" s="20">
        <f t="shared" si="9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>SUM(E27:E30)</f>
        <v>0</v>
      </c>
      <c r="F26" s="19">
        <f t="shared" ref="F26:I26" si="10">SUM(F27:F30)</f>
        <v>0</v>
      </c>
      <c r="G26" s="19">
        <f t="shared" si="10"/>
        <v>0</v>
      </c>
      <c r="H26" s="19">
        <f t="shared" si="10"/>
        <v>0</v>
      </c>
      <c r="I26" s="19">
        <f t="shared" si="10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11">D27+E27</f>
        <v>0</v>
      </c>
      <c r="G27" s="20">
        <v>0</v>
      </c>
      <c r="H27" s="20">
        <v>0</v>
      </c>
      <c r="I27" s="20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11"/>
        <v>0</v>
      </c>
      <c r="G28" s="20">
        <v>0</v>
      </c>
      <c r="H28" s="20">
        <v>0</v>
      </c>
      <c r="I28" s="20">
        <f t="shared" si="1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11"/>
        <v>0</v>
      </c>
      <c r="G29" s="20">
        <v>0</v>
      </c>
      <c r="H29" s="20">
        <v>0</v>
      </c>
      <c r="I29" s="20">
        <f t="shared" si="1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11"/>
        <v>0</v>
      </c>
      <c r="G30" s="20">
        <v>0</v>
      </c>
      <c r="H30" s="20">
        <v>0</v>
      </c>
      <c r="I30" s="20">
        <f t="shared" si="12"/>
        <v>0</v>
      </c>
    </row>
    <row r="31" spans="1:9" x14ac:dyDescent="0.2">
      <c r="A31" s="13"/>
      <c r="B31" s="24" t="s">
        <v>24</v>
      </c>
      <c r="C31" s="23"/>
      <c r="D31" s="19">
        <f>SUM(D32:D35)</f>
        <v>0</v>
      </c>
      <c r="E31" s="19">
        <f>SUM(E32:E35)</f>
        <v>0</v>
      </c>
      <c r="F31" s="19">
        <f t="shared" ref="F31:I31" si="13">SUM(F32:F35)</f>
        <v>0</v>
      </c>
      <c r="G31" s="19">
        <f t="shared" si="13"/>
        <v>0</v>
      </c>
      <c r="H31" s="19">
        <f t="shared" si="13"/>
        <v>0</v>
      </c>
      <c r="I31" s="19">
        <f t="shared" si="13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 t="shared" ref="F32:F35" si="14">D32+E32</f>
        <v>0</v>
      </c>
      <c r="G32" s="20">
        <v>0</v>
      </c>
      <c r="H32" s="20">
        <v>0</v>
      </c>
      <c r="I32" s="20">
        <f t="shared" ref="I32:I35" si="15">F32-G32</f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si="14"/>
        <v>0</v>
      </c>
      <c r="G33" s="20">
        <v>0</v>
      </c>
      <c r="H33" s="20">
        <v>0</v>
      </c>
      <c r="I33" s="20">
        <f t="shared" si="15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4"/>
        <v>0</v>
      </c>
      <c r="G34" s="20">
        <v>0</v>
      </c>
      <c r="H34" s="20">
        <v>0</v>
      </c>
      <c r="I34" s="20">
        <f t="shared" si="15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4"/>
        <v>0</v>
      </c>
      <c r="G35" s="20">
        <v>0</v>
      </c>
      <c r="H35" s="20">
        <v>0</v>
      </c>
      <c r="I35" s="20">
        <f t="shared" si="15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SUM(D7+D10+D19+D23+D26+D31)</f>
        <v>65539576</v>
      </c>
      <c r="E37" s="25">
        <f t="shared" ref="E37:I37" si="16">SUM(E7+E10+E19+E23+E26+E31)</f>
        <v>4610563.79</v>
      </c>
      <c r="F37" s="25">
        <f t="shared" si="16"/>
        <v>70150139.789999992</v>
      </c>
      <c r="G37" s="25">
        <f t="shared" si="16"/>
        <v>24822772.25</v>
      </c>
      <c r="H37" s="25">
        <f t="shared" si="16"/>
        <v>22797929.020000003</v>
      </c>
      <c r="I37" s="25">
        <f t="shared" si="16"/>
        <v>45327367.539999999</v>
      </c>
    </row>
  </sheetData>
  <sheetProtection formatCells="0" formatColumns="0" formatRows="0" autoFilter="0"/>
  <protectedRanges>
    <protectedRange sqref="B38:I65523" name="Rango1"/>
    <protectedRange sqref="C31 C7 B11:C18 C10 B20:C22 C19 B24:C25 C23 B27:C30 C26 B36:I36 B8:C9 B32:C35" name="Rango1_3"/>
    <protectedRange sqref="D4:I6" name="Rango1_2_2"/>
    <protectedRange sqref="B37:C37" name="Rango1_1_2"/>
    <protectedRange sqref="D7:I35" name="Rango1_3_2"/>
    <protectedRange sqref="F37:I37" name="Rango1_3_1"/>
    <protectedRange sqref="D37:E37" name="Rango1_1_2_1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2018-07-25T14:05:56Z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